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gorman\OneDrive - Electric Power Systems\Documents\zBob\"/>
    </mc:Choice>
  </mc:AlternateContent>
  <xr:revisionPtr revIDLastSave="187" documentId="8_{247F60FC-F1A3-4BAB-A69A-FD1F1F4632D1}" xr6:coauthVersionLast="43" xr6:coauthVersionMax="43" xr10:uidLastSave="{32BEBD1E-21E9-4197-8101-B35345FAE58C}"/>
  <bookViews>
    <workbookView xWindow="-28920" yWindow="-120" windowWidth="29040" windowHeight="15840" xr2:uid="{00000000-000D-0000-FFFF-FFFF00000000}"/>
  </bookViews>
  <sheets>
    <sheet name="2019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2" i="1" l="1"/>
  <c r="P52" i="1"/>
  <c r="O52" i="1"/>
  <c r="N52" i="1"/>
  <c r="M52" i="1"/>
  <c r="L52" i="1"/>
  <c r="K52" i="1"/>
  <c r="J52" i="1"/>
  <c r="I52" i="1"/>
  <c r="H52" i="1"/>
  <c r="G52" i="1"/>
  <c r="F52" i="1"/>
  <c r="R44" i="1"/>
  <c r="R45" i="1"/>
  <c r="R46" i="1"/>
  <c r="R47" i="1"/>
  <c r="R48" i="1"/>
  <c r="R49" i="1"/>
  <c r="R50" i="1"/>
  <c r="R51" i="1"/>
  <c r="C44" i="1"/>
  <c r="C45" i="1"/>
  <c r="C46" i="1"/>
  <c r="C47" i="1"/>
  <c r="C48" i="1"/>
  <c r="C49" i="1"/>
  <c r="C50" i="1"/>
  <c r="C51" i="1"/>
  <c r="E44" i="1"/>
  <c r="E45" i="1"/>
  <c r="E46" i="1"/>
  <c r="E47" i="1"/>
  <c r="E48" i="1"/>
  <c r="E49" i="1"/>
  <c r="E50" i="1"/>
  <c r="E51" i="1"/>
  <c r="R36" i="1"/>
  <c r="E16" i="1"/>
  <c r="E17" i="1"/>
  <c r="E18" i="1"/>
  <c r="E19" i="1"/>
  <c r="E20" i="1"/>
  <c r="E22" i="1"/>
  <c r="E23" i="1"/>
  <c r="E24" i="1"/>
  <c r="E25" i="1"/>
  <c r="E26" i="1"/>
  <c r="E27" i="1"/>
  <c r="E28" i="1"/>
  <c r="E29" i="1"/>
  <c r="E31" i="1"/>
  <c r="E30" i="1"/>
  <c r="E32" i="1"/>
  <c r="E33" i="1"/>
  <c r="E34" i="1"/>
  <c r="E35" i="1"/>
  <c r="E36" i="1"/>
  <c r="E37" i="1"/>
  <c r="E38" i="1"/>
  <c r="E39" i="1"/>
  <c r="E40" i="1"/>
  <c r="E41" i="1"/>
  <c r="E42" i="1"/>
  <c r="E43" i="1"/>
  <c r="E21" i="1"/>
  <c r="E15" i="1"/>
  <c r="C21" i="1"/>
  <c r="C43" i="1"/>
  <c r="C42" i="1"/>
  <c r="C41" i="1"/>
  <c r="C40" i="1"/>
  <c r="C39" i="1"/>
  <c r="C38" i="1"/>
  <c r="C37" i="1"/>
  <c r="C36" i="1"/>
  <c r="C35" i="1"/>
  <c r="C34" i="1"/>
  <c r="C33" i="1"/>
  <c r="C32" i="1"/>
  <c r="C30" i="1"/>
  <c r="C31" i="1"/>
  <c r="C29" i="1"/>
  <c r="C28" i="1"/>
  <c r="C27" i="1"/>
  <c r="C26" i="1"/>
  <c r="C25" i="1"/>
  <c r="C24" i="1"/>
  <c r="C23" i="1"/>
  <c r="C22" i="1"/>
  <c r="C20" i="1"/>
  <c r="C19" i="1"/>
  <c r="C18" i="1"/>
  <c r="C17" i="1"/>
  <c r="C16" i="1"/>
  <c r="C15" i="1"/>
  <c r="Q12" i="1"/>
  <c r="P12" i="1"/>
  <c r="O12" i="1"/>
  <c r="N12" i="1"/>
  <c r="M12" i="1"/>
  <c r="C11" i="1"/>
  <c r="B12" i="1"/>
  <c r="C10" i="1"/>
  <c r="E52" i="1" l="1"/>
  <c r="E53" i="1" s="1"/>
  <c r="Q53" i="1"/>
  <c r="N53" i="1"/>
  <c r="P53" i="1"/>
  <c r="O53" i="1"/>
  <c r="M53" i="1"/>
  <c r="C52" i="1"/>
  <c r="C12" i="1"/>
  <c r="R21" i="1"/>
  <c r="R42" i="1"/>
  <c r="R40" i="1"/>
  <c r="R38" i="1"/>
  <c r="R37" i="1"/>
  <c r="R34" i="1"/>
  <c r="R33" i="1"/>
  <c r="R32" i="1"/>
  <c r="R31" i="1"/>
  <c r="R27" i="1"/>
  <c r="R23" i="1"/>
  <c r="R22" i="1"/>
  <c r="R20" i="1"/>
  <c r="C53" i="1" l="1"/>
  <c r="R19" i="1"/>
  <c r="R24" i="1"/>
  <c r="R16" i="1"/>
  <c r="R25" i="1"/>
  <c r="H12" i="1"/>
  <c r="G12" i="1"/>
  <c r="R43" i="1"/>
  <c r="E11" i="1"/>
  <c r="R10" i="1"/>
  <c r="K12" i="1"/>
  <c r="F12" i="1"/>
  <c r="R41" i="1"/>
  <c r="R26" i="1"/>
  <c r="L12" i="1"/>
  <c r="L53" i="1" s="1"/>
  <c r="R11" i="1"/>
  <c r="R39" i="1"/>
  <c r="R35" i="1"/>
  <c r="I12" i="1"/>
  <c r="R15" i="1"/>
  <c r="J12" i="1"/>
  <c r="E10" i="1"/>
  <c r="B52" i="1"/>
  <c r="R17" i="1"/>
  <c r="G53" i="1" l="1"/>
  <c r="F53" i="1"/>
  <c r="R29" i="1"/>
  <c r="R12" i="1"/>
  <c r="H53" i="1"/>
  <c r="E12" i="1"/>
  <c r="R18" i="1"/>
  <c r="R30" i="1"/>
  <c r="B53" i="1"/>
  <c r="I53" i="1" l="1"/>
  <c r="J53" i="1"/>
  <c r="K53" i="1" l="1"/>
  <c r="R53" i="1" s="1"/>
  <c r="R28" i="1"/>
  <c r="R52" i="1" s="1"/>
</calcChain>
</file>

<file path=xl/sharedStrings.xml><?xml version="1.0" encoding="utf-8"?>
<sst xmlns="http://schemas.openxmlformats.org/spreadsheetml/2006/main" count="68" uniqueCount="59">
  <si>
    <t>May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</si>
  <si>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</si>
  <si>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</si>
  <si>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</si>
  <si>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</si>
  <si>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</si>
  <si>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</si>
  <si>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</si>
  <si>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</si>
  <si>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</si>
  <si>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</si>
  <si>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</si>
  <si>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YTD</t>
  </si>
  <si>
    <t>Mortgage</t>
  </si>
  <si>
    <t>Other</t>
  </si>
  <si>
    <t>2019 Budget</t>
  </si>
  <si>
    <t>Per month</t>
  </si>
  <si>
    <t>Utilities</t>
  </si>
  <si>
    <t>Internet</t>
  </si>
  <si>
    <t>Groceries</t>
  </si>
  <si>
    <t>Restaurants</t>
  </si>
  <si>
    <t>Cell Phone</t>
  </si>
  <si>
    <t>Car Insurance</t>
  </si>
  <si>
    <t>Travel</t>
  </si>
  <si>
    <t>Amazon Prime</t>
  </si>
  <si>
    <t>Spotify</t>
  </si>
  <si>
    <t>Hulu</t>
  </si>
  <si>
    <t>Healthcare</t>
  </si>
  <si>
    <t>Netflix</t>
  </si>
  <si>
    <t>AAA</t>
  </si>
  <si>
    <t>Home Maintenance</t>
  </si>
  <si>
    <t>Car Maintenance</t>
  </si>
  <si>
    <t>Gifts</t>
  </si>
  <si>
    <t>Haircuts</t>
  </si>
  <si>
    <t>Entertainment</t>
  </si>
  <si>
    <t>Uber</t>
  </si>
  <si>
    <t>Professional Licenses</t>
  </si>
  <si>
    <t>Postage</t>
  </si>
  <si>
    <t>Taxes</t>
  </si>
  <si>
    <t>Bars</t>
  </si>
  <si>
    <t>Paychecks</t>
  </si>
  <si>
    <t>Income</t>
  </si>
  <si>
    <t>Expenses</t>
  </si>
  <si>
    <t>Instructions</t>
  </si>
  <si>
    <t>Estimate your total budget for each month, insert into column B below.</t>
  </si>
  <si>
    <t>Column C calculates your monthly spend based on the yearly budget.</t>
  </si>
  <si>
    <t>Input your monthly income and expenses into columns F - Q.</t>
  </si>
  <si>
    <t>Expenses in column E will change colors if you're above (red), even (yellow), or below (green) budget.</t>
  </si>
  <si>
    <t>Total Income</t>
  </si>
  <si>
    <t>Actual Per Month</t>
  </si>
  <si>
    <t>We've included examples in this file for your reference, but feel free to edit as you wish!</t>
  </si>
  <si>
    <t>Pet/Petcare</t>
  </si>
  <si>
    <t>Total Expenses</t>
  </si>
  <si>
    <t>Net Income</t>
  </si>
  <si>
    <t>Gym</t>
  </si>
  <si>
    <t>General Merchendise</t>
  </si>
  <si>
    <t>Dry Cleaning/Laundry</t>
  </si>
  <si>
    <t>Gasoline</t>
  </si>
  <si>
    <t>[Extra Categories]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</si>
</sst>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9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Roboto"/>
    </font>
    <font>
      <sz val="10"/>
      <name val="Sans-serif"/>
    </font>
    <font>
      <b/>
      <u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64" fontId="1" fillId="0" borderId="0" xfId="0" applyNumberFormat="1" applyFont="1" applyAlignment="1"/>
    <xf numFmtId="0" fontId="0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" fontId="1" fillId="0" borderId="0" xfId="0" applyNumberFormat="1" applyFont="1" applyBorder="1"/>
    <xf numFmtId="0" fontId="7" fillId="0" borderId="0" xfId="0" applyFont="1" applyAlignment="1"/>
    <xf numFmtId="164" fontId="1" fillId="0" borderId="2" xfId="0" applyNumberFormat="1" applyFont="1" applyBorder="1"/>
    <xf numFmtId="3" fontId="1" fillId="0" borderId="0" xfId="0" applyNumberFormat="1" applyFont="1" applyAlignment="1"/>
    <xf numFmtId="3" fontId="1" fillId="0" borderId="1" xfId="0" applyNumberFormat="1" applyFont="1" applyBorder="1"/>
    <xf numFmtId="3" fontId="1" fillId="0" borderId="0" xfId="0" applyNumberFormat="1" applyFont="1"/>
    <xf numFmtId="3" fontId="1" fillId="0" borderId="2" xfId="0" applyNumberFormat="1" applyFont="1" applyBorder="1"/>
    <xf numFmtId="0" fontId="8" fillId="0" borderId="0" xfId="0" applyFont="1" applyAlignment="1"/>
    <xf numFmtId="164" fontId="1" fillId="0" borderId="3" xfId="0" applyNumberFormat="1" applyFont="1" applyBorder="1" applyAlignment="1"/>
    <xf numFmtId="0" fontId="0" fillId="2" borderId="0" xfId="0" applyFont="1" applyFill="1" applyAlignment="1"/>
    <xf numFmtId="164" fontId="1" fillId="2" borderId="0" xfId="0" applyNumberFormat="1" applyFont="1" applyFill="1" applyAlignment="1"/>
    <xf numFmtId="164" fontId="1" fillId="2" borderId="0" xfId="0" applyNumberFormat="1" applyFont="1" applyFill="1"/>
    <xf numFmtId="164" fontId="5" fillId="2" borderId="0" xfId="0" applyNumberFormat="1" applyFont="1" applyFill="1" applyAlignment="1"/>
    <xf numFmtId="164" fontId="1" fillId="0" borderId="4" xfId="0" applyNumberFormat="1" applyFont="1" applyBorder="1" applyAlignment="1"/>
    <xf numFmtId="3" fontId="4" fillId="0" borderId="0" xfId="0" applyNumberFormat="1" applyFont="1" applyAlignment="1"/>
    <xf numFmtId="3" fontId="1" fillId="0" borderId="4" xfId="0" applyNumberFormat="1" applyFont="1" applyBorder="1" applyAlignment="1"/>
  </cellXfs>
  <cellStyles count="1">
    <cellStyle name="Normal" xfId="0" builtinId="0"/>
  </cellStyles>
  <dxfs count="3">
    <dxf>
      <fill>
        <patternFill patternType="solid">
          <fgColor rgb="FFFED066"/>
          <bgColor rgb="FFFED066"/>
        </patternFill>
      </fill>
    </dxf>
    <dxf>
      <fill>
        <patternFill patternType="solid">
          <fgColor rgb="FFE67C73"/>
          <bgColor rgb="FFE67C7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5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4.44140625" defaultRowHeight="15.75" customHeight="1"/>
  <cols>
    <col min="1" max="1" width="22.33203125" customWidth="1"/>
    <col min="4" max="4" width="3" customWidth="1"/>
    <col min="6" max="17" width="13.21875" customWidth="1"/>
  </cols>
  <sheetData>
    <row r="1" spans="1:18" s="7" customFormat="1" ht="26.4">
      <c r="B1" s="8"/>
      <c r="E1" s="9" t="s">
        <v>49</v>
      </c>
      <c r="F1" s="10" t="s">
        <v>1</v>
      </c>
      <c r="G1" s="10" t="s">
        <v>2</v>
      </c>
      <c r="H1" s="10" t="s">
        <v>3</v>
      </c>
      <c r="I1" s="10" t="s">
        <v>4</v>
      </c>
      <c r="J1" s="10" t="s">
        <v>0</v>
      </c>
      <c r="K1" s="10" t="s">
        <v>5</v>
      </c>
      <c r="L1" s="10" t="s">
        <v>6</v>
      </c>
      <c r="M1" s="10" t="s">
        <v>7</v>
      </c>
      <c r="N1" s="10" t="s">
        <v>8</v>
      </c>
      <c r="O1" s="10" t="s">
        <v>9</v>
      </c>
      <c r="P1" s="10" t="s">
        <v>10</v>
      </c>
      <c r="Q1" s="10" t="s">
        <v>11</v>
      </c>
      <c r="R1" s="10" t="s">
        <v>12</v>
      </c>
    </row>
    <row r="2" spans="1:18" s="7" customFormat="1" ht="13.2">
      <c r="A2" s="11" t="s">
        <v>43</v>
      </c>
      <c r="B2" s="8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s="7" customFormat="1" ht="13.2">
      <c r="A3" s="7" t="s">
        <v>44</v>
      </c>
      <c r="B3" s="8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s="7" customFormat="1" ht="13.2">
      <c r="A4" s="7" t="s">
        <v>45</v>
      </c>
      <c r="B4" s="8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s="7" customFormat="1" ht="13.2">
      <c r="A5" s="7" t="s">
        <v>46</v>
      </c>
      <c r="B5" s="8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s="7" customFormat="1" ht="13.2">
      <c r="A6" s="7" t="s">
        <v>47</v>
      </c>
      <c r="B6" s="8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7" customFormat="1" ht="13.2">
      <c r="A7" s="7" t="s">
        <v>50</v>
      </c>
      <c r="B7" s="8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s="7" customFormat="1" ht="13.2">
      <c r="B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s="7" customFormat="1" ht="13.2">
      <c r="A9" s="11" t="s">
        <v>41</v>
      </c>
      <c r="B9" s="3" t="s">
        <v>15</v>
      </c>
      <c r="C9" s="3" t="s">
        <v>16</v>
      </c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17.25" customHeight="1">
      <c r="A10" s="4" t="s">
        <v>40</v>
      </c>
      <c r="B10" s="2">
        <v>40000</v>
      </c>
      <c r="C10" s="2">
        <f>B10/12</f>
        <v>3333.3333333333335</v>
      </c>
      <c r="E10" s="15">
        <f t="shared" ref="E10:E11" si="0">SUM(F10:Q10)/COUNT(F10:Q10)</f>
        <v>3000</v>
      </c>
      <c r="F10" s="15">
        <v>3000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>
        <f t="shared" ref="R10:R12" si="1">SUM(F10:Q10)</f>
        <v>3000</v>
      </c>
    </row>
    <row r="11" spans="1:18" ht="13.2">
      <c r="A11" s="4" t="s">
        <v>14</v>
      </c>
      <c r="B11" s="6">
        <v>1000</v>
      </c>
      <c r="C11" s="2">
        <f>B11/12</f>
        <v>83.333333333333329</v>
      </c>
      <c r="E11" s="15">
        <f t="shared" si="0"/>
        <v>50</v>
      </c>
      <c r="F11" s="15">
        <v>50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>
        <f t="shared" si="1"/>
        <v>50</v>
      </c>
    </row>
    <row r="12" spans="1:18" ht="13.2">
      <c r="A12" s="13" t="s">
        <v>48</v>
      </c>
      <c r="B12" s="14">
        <f>SUM(B10:B11)</f>
        <v>41000</v>
      </c>
      <c r="C12" s="14">
        <f>SUM(C10:C11)</f>
        <v>3416.666666666667</v>
      </c>
      <c r="E12" s="18">
        <f t="shared" ref="E12:L12" si="2">SUM(E10:E11)</f>
        <v>3050</v>
      </c>
      <c r="F12" s="16">
        <f t="shared" si="2"/>
        <v>3050</v>
      </c>
      <c r="G12" s="16">
        <f t="shared" si="2"/>
        <v>0</v>
      </c>
      <c r="H12" s="16">
        <f t="shared" si="2"/>
        <v>0</v>
      </c>
      <c r="I12" s="16">
        <f t="shared" si="2"/>
        <v>0</v>
      </c>
      <c r="J12" s="16">
        <f t="shared" si="2"/>
        <v>0</v>
      </c>
      <c r="K12" s="16">
        <f t="shared" si="2"/>
        <v>0</v>
      </c>
      <c r="L12" s="18">
        <f t="shared" si="2"/>
        <v>0</v>
      </c>
      <c r="M12" s="18">
        <f t="shared" ref="M12" si="3">SUM(M10:M11)</f>
        <v>0</v>
      </c>
      <c r="N12" s="18">
        <f t="shared" ref="N12" si="4">SUM(N10:N11)</f>
        <v>0</v>
      </c>
      <c r="O12" s="18">
        <f t="shared" ref="O12" si="5">SUM(O10:O11)</f>
        <v>0</v>
      </c>
      <c r="P12" s="18">
        <f t="shared" ref="P12" si="6">SUM(P10:P11)</f>
        <v>0</v>
      </c>
      <c r="Q12" s="18">
        <f t="shared" ref="Q12" si="7">SUM(Q10:Q11)</f>
        <v>0</v>
      </c>
      <c r="R12" s="18">
        <f t="shared" si="1"/>
        <v>3050</v>
      </c>
    </row>
    <row r="13" spans="1:18" ht="13.2">
      <c r="B13" s="2"/>
      <c r="E13" s="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5"/>
    </row>
    <row r="14" spans="1:18" ht="13.2">
      <c r="A14" s="11" t="s">
        <v>42</v>
      </c>
      <c r="B14" s="3" t="s">
        <v>15</v>
      </c>
      <c r="C14" s="3" t="s">
        <v>16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8" ht="13.2">
      <c r="A15" s="1" t="s">
        <v>13</v>
      </c>
      <c r="B15" s="21">
        <v>11500</v>
      </c>
      <c r="C15" s="2">
        <f>IFERROR(B15/12,0)</f>
        <v>958.33333333333337</v>
      </c>
      <c r="E15" s="15">
        <f>IFERROR(SUM(F15:Q15)/COUNT(F15:Q15),0)</f>
        <v>1000</v>
      </c>
      <c r="F15" s="15">
        <v>1000</v>
      </c>
      <c r="G15" s="15"/>
      <c r="H15" s="17"/>
      <c r="I15" s="15"/>
      <c r="J15" s="15"/>
      <c r="K15" s="15"/>
      <c r="L15" s="15"/>
      <c r="M15" s="17"/>
      <c r="N15" s="17"/>
      <c r="O15" s="17"/>
      <c r="P15" s="17"/>
      <c r="Q15" s="17"/>
      <c r="R15" s="17">
        <f t="shared" ref="R15:R36" si="8">SUM(F15:Q15)</f>
        <v>1000</v>
      </c>
    </row>
    <row r="16" spans="1:18" ht="13.2">
      <c r="A16" s="4" t="s">
        <v>30</v>
      </c>
      <c r="B16" s="22">
        <v>1000</v>
      </c>
      <c r="C16" s="2">
        <f t="shared" ref="C16:C38" si="9">IFERROR(B16/12,0)</f>
        <v>83.333333333333329</v>
      </c>
      <c r="E16" s="15">
        <f t="shared" ref="E16:E38" si="10">IFERROR(SUM(F16:Q16)/COUNT(F16:Q16),0)</f>
        <v>50</v>
      </c>
      <c r="F16" s="15">
        <v>50</v>
      </c>
      <c r="G16" s="15"/>
      <c r="H16" s="17"/>
      <c r="I16" s="15"/>
      <c r="J16" s="15"/>
      <c r="K16" s="15"/>
      <c r="L16" s="15"/>
      <c r="M16" s="17"/>
      <c r="N16" s="17"/>
      <c r="O16" s="17"/>
      <c r="P16" s="17"/>
      <c r="Q16" s="17"/>
      <c r="R16" s="17">
        <f>SUM(F16:Q16)</f>
        <v>50</v>
      </c>
    </row>
    <row r="17" spans="1:18" ht="13.2">
      <c r="A17" s="1" t="s">
        <v>17</v>
      </c>
      <c r="B17" s="23">
        <v>2400</v>
      </c>
      <c r="C17" s="2">
        <f t="shared" si="9"/>
        <v>200</v>
      </c>
      <c r="E17" s="15">
        <f t="shared" si="10"/>
        <v>150</v>
      </c>
      <c r="F17" s="17">
        <v>150</v>
      </c>
      <c r="G17" s="17"/>
      <c r="H17" s="17"/>
      <c r="I17" s="17"/>
      <c r="J17" s="15"/>
      <c r="K17" s="17"/>
      <c r="L17" s="17"/>
      <c r="M17" s="17"/>
      <c r="N17" s="17"/>
      <c r="O17" s="17"/>
      <c r="P17" s="17"/>
      <c r="Q17" s="17"/>
      <c r="R17" s="17">
        <f t="shared" si="8"/>
        <v>150</v>
      </c>
    </row>
    <row r="18" spans="1:18" ht="13.2">
      <c r="A18" s="1" t="s">
        <v>18</v>
      </c>
      <c r="B18" s="23">
        <v>1000</v>
      </c>
      <c r="C18" s="2">
        <f t="shared" si="9"/>
        <v>83.333333333333329</v>
      </c>
      <c r="E18" s="15">
        <f t="shared" si="10"/>
        <v>83</v>
      </c>
      <c r="F18" s="15">
        <v>83</v>
      </c>
      <c r="G18" s="15"/>
      <c r="H18" s="15"/>
      <c r="I18" s="15"/>
      <c r="J18" s="17"/>
      <c r="K18" s="17"/>
      <c r="L18" s="17"/>
      <c r="M18" s="17"/>
      <c r="N18" s="17"/>
      <c r="O18" s="17"/>
      <c r="P18" s="17"/>
      <c r="Q18" s="17"/>
      <c r="R18" s="17">
        <f t="shared" si="8"/>
        <v>83</v>
      </c>
    </row>
    <row r="19" spans="1:18" ht="13.2">
      <c r="A19" s="1" t="s">
        <v>19</v>
      </c>
      <c r="B19" s="22">
        <v>2500</v>
      </c>
      <c r="C19" s="2">
        <f t="shared" si="9"/>
        <v>208.33333333333334</v>
      </c>
      <c r="E19" s="15">
        <f t="shared" si="10"/>
        <v>250</v>
      </c>
      <c r="F19" s="15">
        <v>250</v>
      </c>
      <c r="G19" s="15"/>
      <c r="H19" s="15"/>
      <c r="I19" s="15"/>
      <c r="J19" s="15"/>
      <c r="K19" s="15"/>
      <c r="L19" s="15"/>
      <c r="M19" s="17"/>
      <c r="N19" s="17"/>
      <c r="O19" s="17"/>
      <c r="P19" s="17"/>
      <c r="Q19" s="17"/>
      <c r="R19" s="17">
        <f t="shared" si="8"/>
        <v>250</v>
      </c>
    </row>
    <row r="20" spans="1:18" ht="13.2">
      <c r="A20" s="1" t="s">
        <v>20</v>
      </c>
      <c r="B20" s="24">
        <v>2500</v>
      </c>
      <c r="C20" s="2">
        <f t="shared" si="9"/>
        <v>208.33333333333334</v>
      </c>
      <c r="E20" s="15">
        <f t="shared" si="10"/>
        <v>250</v>
      </c>
      <c r="F20" s="15">
        <v>250</v>
      </c>
      <c r="G20" s="15"/>
      <c r="H20" s="15"/>
      <c r="I20" s="15"/>
      <c r="J20" s="15"/>
      <c r="K20" s="15"/>
      <c r="L20" s="15"/>
      <c r="M20" s="17"/>
      <c r="N20" s="17"/>
      <c r="O20" s="17"/>
      <c r="P20" s="17"/>
      <c r="Q20" s="17"/>
      <c r="R20" s="17">
        <f t="shared" si="8"/>
        <v>250</v>
      </c>
    </row>
    <row r="21" spans="1:18" ht="13.2">
      <c r="A21" s="1" t="s">
        <v>39</v>
      </c>
      <c r="B21" s="22">
        <v>500</v>
      </c>
      <c r="C21" s="2">
        <f>IFERROR(B21/12,0)</f>
        <v>41.666666666666664</v>
      </c>
      <c r="E21" s="15">
        <f>IFERROR(SUM(F21:Q21)/COUNT(F21:Q21),0)</f>
        <v>30</v>
      </c>
      <c r="F21" s="15">
        <v>30</v>
      </c>
      <c r="G21" s="15"/>
      <c r="H21" s="15"/>
      <c r="I21" s="15"/>
      <c r="J21" s="15"/>
      <c r="K21" s="15"/>
      <c r="L21" s="17"/>
      <c r="M21" s="17"/>
      <c r="N21" s="17"/>
      <c r="O21" s="17"/>
      <c r="P21" s="17"/>
      <c r="Q21" s="17"/>
      <c r="R21" s="17">
        <f>SUM(F21:Q21)</f>
        <v>30</v>
      </c>
    </row>
    <row r="22" spans="1:18" ht="13.2">
      <c r="A22" s="1" t="s">
        <v>51</v>
      </c>
      <c r="B22" s="22">
        <v>500</v>
      </c>
      <c r="C22" s="2">
        <f t="shared" si="9"/>
        <v>41.666666666666664</v>
      </c>
      <c r="E22" s="15">
        <f t="shared" si="10"/>
        <v>50</v>
      </c>
      <c r="F22" s="15">
        <v>50</v>
      </c>
      <c r="G22" s="15"/>
      <c r="H22" s="15"/>
      <c r="I22" s="15"/>
      <c r="J22" s="15"/>
      <c r="K22" s="15"/>
      <c r="L22" s="17"/>
      <c r="M22" s="17"/>
      <c r="N22" s="17"/>
      <c r="O22" s="17"/>
      <c r="P22" s="17"/>
      <c r="Q22" s="17"/>
      <c r="R22" s="17">
        <f t="shared" si="8"/>
        <v>50</v>
      </c>
    </row>
    <row r="23" spans="1:18" ht="13.2">
      <c r="A23" s="1" t="s">
        <v>21</v>
      </c>
      <c r="B23" s="23">
        <v>500</v>
      </c>
      <c r="C23" s="2">
        <f t="shared" si="9"/>
        <v>41.666666666666664</v>
      </c>
      <c r="E23" s="15">
        <f t="shared" si="10"/>
        <v>41</v>
      </c>
      <c r="F23" s="15">
        <v>41</v>
      </c>
      <c r="G23" s="15"/>
      <c r="H23" s="15"/>
      <c r="I23" s="15"/>
      <c r="J23" s="15"/>
      <c r="K23" s="15"/>
      <c r="L23" s="17"/>
      <c r="M23" s="17"/>
      <c r="N23" s="17"/>
      <c r="O23" s="17"/>
      <c r="P23" s="17"/>
      <c r="Q23" s="17"/>
      <c r="R23" s="17">
        <f t="shared" si="8"/>
        <v>41</v>
      </c>
    </row>
    <row r="24" spans="1:18" ht="13.2">
      <c r="A24" s="1" t="s">
        <v>22</v>
      </c>
      <c r="B24" s="23">
        <v>1200</v>
      </c>
      <c r="C24" s="2">
        <f t="shared" si="9"/>
        <v>100</v>
      </c>
      <c r="E24" s="15">
        <f t="shared" si="10"/>
        <v>100</v>
      </c>
      <c r="F24" s="15">
        <v>100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7"/>
      <c r="R24" s="17">
        <f t="shared" si="8"/>
        <v>100</v>
      </c>
    </row>
    <row r="25" spans="1:18" ht="13.2">
      <c r="A25" s="1" t="s">
        <v>54</v>
      </c>
      <c r="B25" s="23">
        <v>500</v>
      </c>
      <c r="C25" s="2">
        <f t="shared" si="9"/>
        <v>41.666666666666664</v>
      </c>
      <c r="E25" s="15">
        <f t="shared" si="10"/>
        <v>41</v>
      </c>
      <c r="F25" s="15">
        <v>41</v>
      </c>
      <c r="G25" s="15"/>
      <c r="H25" s="15"/>
      <c r="I25" s="17"/>
      <c r="J25" s="15"/>
      <c r="K25" s="15"/>
      <c r="L25" s="17"/>
      <c r="M25" s="17"/>
      <c r="N25" s="17"/>
      <c r="O25" s="17"/>
      <c r="P25" s="17"/>
      <c r="Q25" s="17"/>
      <c r="R25" s="17">
        <f t="shared" si="8"/>
        <v>41</v>
      </c>
    </row>
    <row r="26" spans="1:18" ht="13.2">
      <c r="A26" s="1" t="s">
        <v>23</v>
      </c>
      <c r="B26" s="22">
        <v>2000</v>
      </c>
      <c r="C26" s="2">
        <f t="shared" si="9"/>
        <v>166.66666666666666</v>
      </c>
      <c r="E26" s="15">
        <f t="shared" si="10"/>
        <v>200</v>
      </c>
      <c r="F26" s="15">
        <v>200</v>
      </c>
      <c r="G26" s="15"/>
      <c r="H26" s="15"/>
      <c r="I26" s="15"/>
      <c r="J26" s="15"/>
      <c r="K26" s="15"/>
      <c r="L26" s="15"/>
      <c r="M26" s="17"/>
      <c r="N26" s="17"/>
      <c r="O26" s="17"/>
      <c r="P26" s="17"/>
      <c r="Q26" s="17"/>
      <c r="R26" s="17">
        <f t="shared" si="8"/>
        <v>200</v>
      </c>
    </row>
    <row r="27" spans="1:18" ht="13.2">
      <c r="A27" s="1" t="s">
        <v>24</v>
      </c>
      <c r="B27" s="22">
        <v>150</v>
      </c>
      <c r="C27" s="2">
        <f t="shared" si="9"/>
        <v>12.5</v>
      </c>
      <c r="E27" s="15">
        <f t="shared" si="10"/>
        <v>13</v>
      </c>
      <c r="F27" s="15">
        <v>13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7">
        <f t="shared" si="8"/>
        <v>13</v>
      </c>
    </row>
    <row r="28" spans="1:18" ht="13.2">
      <c r="A28" s="1" t="s">
        <v>25</v>
      </c>
      <c r="B28" s="22">
        <v>120</v>
      </c>
      <c r="C28" s="2">
        <f t="shared" si="9"/>
        <v>10</v>
      </c>
      <c r="E28" s="15">
        <f t="shared" si="10"/>
        <v>10</v>
      </c>
      <c r="F28" s="15">
        <v>10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>
        <f t="shared" si="8"/>
        <v>10</v>
      </c>
    </row>
    <row r="29" spans="1:18" ht="13.2">
      <c r="A29" s="1" t="s">
        <v>26</v>
      </c>
      <c r="B29" s="22">
        <v>120</v>
      </c>
      <c r="C29" s="2">
        <f t="shared" si="9"/>
        <v>10</v>
      </c>
      <c r="E29" s="15">
        <f t="shared" si="10"/>
        <v>10</v>
      </c>
      <c r="F29" s="15">
        <v>10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>
        <f t="shared" si="8"/>
        <v>10</v>
      </c>
    </row>
    <row r="30" spans="1:18" ht="13.2">
      <c r="A30" s="1" t="s">
        <v>28</v>
      </c>
      <c r="B30" s="22">
        <v>120</v>
      </c>
      <c r="C30" s="2">
        <f>IFERROR(B30/12,0)</f>
        <v>10</v>
      </c>
      <c r="E30" s="15">
        <f>IFERROR(SUM(F30:Q30)/COUNT(F30:Q30),0)</f>
        <v>10</v>
      </c>
      <c r="F30" s="15">
        <v>10</v>
      </c>
      <c r="G30" s="17"/>
      <c r="H30" s="17"/>
      <c r="I30" s="17"/>
      <c r="J30" s="15"/>
      <c r="K30" s="15"/>
      <c r="L30" s="15"/>
      <c r="M30" s="17"/>
      <c r="N30" s="17"/>
      <c r="O30" s="17"/>
      <c r="P30" s="17"/>
      <c r="Q30" s="17"/>
      <c r="R30" s="17">
        <f>SUM(F30:Q30)</f>
        <v>10</v>
      </c>
    </row>
    <row r="31" spans="1:18" ht="13.2">
      <c r="A31" s="1" t="s">
        <v>27</v>
      </c>
      <c r="B31" s="22">
        <v>750</v>
      </c>
      <c r="C31" s="2">
        <f t="shared" si="9"/>
        <v>62.5</v>
      </c>
      <c r="E31" s="15">
        <f t="shared" si="10"/>
        <v>60</v>
      </c>
      <c r="F31" s="15">
        <v>60</v>
      </c>
      <c r="G31" s="15"/>
      <c r="H31" s="15"/>
      <c r="I31" s="15"/>
      <c r="J31" s="15"/>
      <c r="K31" s="15"/>
      <c r="L31" s="15"/>
      <c r="M31" s="17"/>
      <c r="N31" s="17"/>
      <c r="O31" s="17"/>
      <c r="P31" s="17"/>
      <c r="Q31" s="17"/>
      <c r="R31" s="17">
        <f t="shared" si="8"/>
        <v>60</v>
      </c>
    </row>
    <row r="32" spans="1:18" ht="13.2">
      <c r="A32" s="1" t="s">
        <v>29</v>
      </c>
      <c r="B32" s="22">
        <v>150</v>
      </c>
      <c r="C32" s="2">
        <f t="shared" si="9"/>
        <v>12.5</v>
      </c>
      <c r="E32" s="15">
        <f t="shared" si="10"/>
        <v>13</v>
      </c>
      <c r="F32" s="15">
        <v>13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7">
        <f t="shared" si="8"/>
        <v>13</v>
      </c>
    </row>
    <row r="33" spans="1:18" ht="13.2">
      <c r="A33" s="1" t="s">
        <v>57</v>
      </c>
      <c r="B33" s="22">
        <v>750</v>
      </c>
      <c r="C33" s="2">
        <f t="shared" si="9"/>
        <v>62.5</v>
      </c>
      <c r="E33" s="15">
        <f t="shared" si="10"/>
        <v>75</v>
      </c>
      <c r="F33" s="15">
        <v>75</v>
      </c>
      <c r="G33" s="15"/>
      <c r="H33" s="15"/>
      <c r="I33" s="15"/>
      <c r="J33" s="15"/>
      <c r="K33" s="15"/>
      <c r="L33" s="15"/>
      <c r="M33" s="17"/>
      <c r="N33" s="17"/>
      <c r="O33" s="17"/>
      <c r="P33" s="17"/>
      <c r="Q33" s="17"/>
      <c r="R33" s="17">
        <f t="shared" si="8"/>
        <v>75</v>
      </c>
    </row>
    <row r="34" spans="1:18" ht="13.2">
      <c r="A34" s="1" t="s">
        <v>31</v>
      </c>
      <c r="B34" s="22">
        <v>750</v>
      </c>
      <c r="C34" s="2">
        <f t="shared" si="9"/>
        <v>62.5</v>
      </c>
      <c r="E34" s="15">
        <f t="shared" si="10"/>
        <v>25</v>
      </c>
      <c r="F34" s="15">
        <v>25</v>
      </c>
      <c r="G34" s="15"/>
      <c r="H34" s="15"/>
      <c r="I34" s="15"/>
      <c r="J34" s="15"/>
      <c r="K34" s="15"/>
      <c r="L34" s="17"/>
      <c r="M34" s="17"/>
      <c r="N34" s="17"/>
      <c r="O34" s="17"/>
      <c r="P34" s="17"/>
      <c r="Q34" s="17"/>
      <c r="R34" s="17">
        <f t="shared" si="8"/>
        <v>25</v>
      </c>
    </row>
    <row r="35" spans="1:18" ht="13.2">
      <c r="A35" s="1" t="s">
        <v>55</v>
      </c>
      <c r="B35" s="22">
        <v>1000</v>
      </c>
      <c r="C35" s="2">
        <f t="shared" si="9"/>
        <v>83.333333333333329</v>
      </c>
      <c r="E35" s="15">
        <f t="shared" si="10"/>
        <v>100</v>
      </c>
      <c r="F35" s="15">
        <v>100</v>
      </c>
      <c r="G35" s="15"/>
      <c r="H35" s="17"/>
      <c r="I35" s="15"/>
      <c r="J35" s="15"/>
      <c r="K35" s="15"/>
      <c r="L35" s="15"/>
      <c r="M35" s="17"/>
      <c r="N35" s="17"/>
      <c r="O35" s="17"/>
      <c r="P35" s="17"/>
      <c r="Q35" s="17"/>
      <c r="R35" s="17">
        <f t="shared" si="8"/>
        <v>100</v>
      </c>
    </row>
    <row r="36" spans="1:18" ht="13.2">
      <c r="A36" s="1" t="s">
        <v>32</v>
      </c>
      <c r="B36" s="22">
        <v>500</v>
      </c>
      <c r="C36" s="2">
        <f t="shared" si="9"/>
        <v>41.666666666666664</v>
      </c>
      <c r="E36" s="15">
        <f t="shared" si="10"/>
        <v>50</v>
      </c>
      <c r="F36" s="15">
        <v>50</v>
      </c>
      <c r="G36" s="15"/>
      <c r="H36" s="15"/>
      <c r="I36" s="15"/>
      <c r="J36" s="15"/>
      <c r="K36" s="17"/>
      <c r="L36" s="17"/>
      <c r="M36" s="17"/>
      <c r="N36" s="17"/>
      <c r="O36" s="17"/>
      <c r="P36" s="17"/>
      <c r="Q36" s="17"/>
      <c r="R36" s="17">
        <f t="shared" si="8"/>
        <v>50</v>
      </c>
    </row>
    <row r="37" spans="1:18" ht="13.2">
      <c r="A37" s="1" t="s">
        <v>56</v>
      </c>
      <c r="B37" s="22">
        <v>250</v>
      </c>
      <c r="C37" s="2">
        <f t="shared" si="9"/>
        <v>20.833333333333332</v>
      </c>
      <c r="E37" s="15">
        <f t="shared" si="10"/>
        <v>25</v>
      </c>
      <c r="F37" s="15">
        <v>25</v>
      </c>
      <c r="G37" s="15"/>
      <c r="H37" s="15"/>
      <c r="I37" s="15"/>
      <c r="J37" s="15"/>
      <c r="K37" s="15"/>
      <c r="L37" s="17"/>
      <c r="M37" s="17"/>
      <c r="N37" s="17"/>
      <c r="O37" s="17"/>
      <c r="P37" s="17"/>
      <c r="Q37" s="17"/>
      <c r="R37" s="17">
        <f t="shared" ref="R37:R53" si="11">SUM(F37:Q37)</f>
        <v>25</v>
      </c>
    </row>
    <row r="38" spans="1:18" ht="13.2">
      <c r="A38" s="1" t="s">
        <v>33</v>
      </c>
      <c r="B38" s="22">
        <v>100</v>
      </c>
      <c r="C38" s="2">
        <f t="shared" si="9"/>
        <v>8.3333333333333339</v>
      </c>
      <c r="E38" s="15">
        <f t="shared" si="10"/>
        <v>15</v>
      </c>
      <c r="F38" s="15">
        <v>15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7"/>
      <c r="R38" s="17">
        <f t="shared" si="11"/>
        <v>15</v>
      </c>
    </row>
    <row r="39" spans="1:18" ht="13.2">
      <c r="A39" s="1" t="s">
        <v>34</v>
      </c>
      <c r="B39" s="22">
        <v>500</v>
      </c>
      <c r="C39" s="2">
        <f>IFERROR(B39/12,0)</f>
        <v>41.666666666666664</v>
      </c>
      <c r="E39" s="15">
        <f>IFERROR(SUM(F39:Q39)/COUNT(F39:Q39),0)</f>
        <v>50</v>
      </c>
      <c r="F39" s="15">
        <v>50</v>
      </c>
      <c r="G39" s="15"/>
      <c r="H39" s="15"/>
      <c r="I39" s="15"/>
      <c r="J39" s="15"/>
      <c r="K39" s="15"/>
      <c r="L39" s="15"/>
      <c r="M39" s="17"/>
      <c r="N39" s="17"/>
      <c r="O39" s="17"/>
      <c r="P39" s="17"/>
      <c r="Q39" s="17"/>
      <c r="R39" s="17">
        <f>SUM(F39:Q39)</f>
        <v>50</v>
      </c>
    </row>
    <row r="40" spans="1:18" ht="13.2">
      <c r="A40" s="1" t="s">
        <v>35</v>
      </c>
      <c r="B40" s="22">
        <v>300</v>
      </c>
      <c r="C40" s="2">
        <f>IFERROR(B40/12,0)</f>
        <v>25</v>
      </c>
      <c r="E40" s="15">
        <f>IFERROR(SUM(F40:Q40)/COUNT(F40:Q40),0)</f>
        <v>20</v>
      </c>
      <c r="F40" s="15">
        <v>20</v>
      </c>
      <c r="G40" s="15"/>
      <c r="H40" s="15"/>
      <c r="I40" s="15"/>
      <c r="J40" s="15"/>
      <c r="K40" s="15"/>
      <c r="L40" s="17"/>
      <c r="M40" s="17"/>
      <c r="N40" s="17"/>
      <c r="O40" s="17"/>
      <c r="P40" s="17"/>
      <c r="Q40" s="17"/>
      <c r="R40" s="17">
        <f>SUM(F40:Q40)</f>
        <v>20</v>
      </c>
    </row>
    <row r="41" spans="1:18" ht="13.2">
      <c r="A41" s="1" t="s">
        <v>36</v>
      </c>
      <c r="B41" s="22">
        <v>150</v>
      </c>
      <c r="C41" s="2">
        <f>IFERROR(B41/12,0)</f>
        <v>12.5</v>
      </c>
      <c r="E41" s="15">
        <f>IFERROR(SUM(F41:Q41)/COUNT(F41:Q41),0)</f>
        <v>0</v>
      </c>
      <c r="F41" s="15">
        <v>0</v>
      </c>
      <c r="G41" s="15"/>
      <c r="H41" s="15"/>
      <c r="I41" s="15"/>
      <c r="J41" s="15"/>
      <c r="K41" s="15"/>
      <c r="L41" s="17"/>
      <c r="M41" s="17"/>
      <c r="N41" s="17"/>
      <c r="O41" s="17"/>
      <c r="P41" s="17"/>
      <c r="Q41" s="17"/>
      <c r="R41" s="17">
        <f>SUM(F41:Q41)</f>
        <v>0</v>
      </c>
    </row>
    <row r="42" spans="1:18" ht="13.2">
      <c r="A42" s="1" t="s">
        <v>37</v>
      </c>
      <c r="B42" s="22">
        <v>50</v>
      </c>
      <c r="C42" s="2">
        <f>IFERROR(B42/12,0)</f>
        <v>4.166666666666667</v>
      </c>
      <c r="E42" s="15">
        <f>IFERROR(SUM(F42:Q42)/COUNT(F42:Q42),0)</f>
        <v>10</v>
      </c>
      <c r="F42" s="15">
        <v>10</v>
      </c>
      <c r="G42" s="15"/>
      <c r="H42" s="15"/>
      <c r="I42" s="15"/>
      <c r="J42" s="15"/>
      <c r="K42" s="15"/>
      <c r="L42" s="17"/>
      <c r="M42" s="17"/>
      <c r="N42" s="17"/>
      <c r="O42" s="17"/>
      <c r="P42" s="17"/>
      <c r="Q42" s="17"/>
      <c r="R42" s="17">
        <f>SUM(F42:Q42)</f>
        <v>10</v>
      </c>
    </row>
    <row r="43" spans="1:18" ht="13.2">
      <c r="A43" s="1" t="s">
        <v>38</v>
      </c>
      <c r="B43" s="22">
        <v>300</v>
      </c>
      <c r="C43" s="2">
        <f>IFERROR(B43/12,0)</f>
        <v>25</v>
      </c>
      <c r="E43" s="15">
        <f>IFERROR(SUM(F43:Q43)/COUNT(F43:Q43),0)</f>
        <v>0</v>
      </c>
      <c r="F43" s="15">
        <v>0</v>
      </c>
      <c r="G43" s="15"/>
      <c r="H43" s="15"/>
      <c r="I43" s="15"/>
      <c r="J43" s="26"/>
      <c r="K43" s="15"/>
      <c r="L43" s="15"/>
      <c r="M43" s="15"/>
      <c r="N43" s="15"/>
      <c r="O43" s="15"/>
      <c r="P43" s="15"/>
      <c r="Q43" s="15"/>
      <c r="R43" s="17">
        <f>SUM(F43:Q43)</f>
        <v>0</v>
      </c>
    </row>
    <row r="44" spans="1:18" ht="13.2">
      <c r="A44" s="1" t="s">
        <v>58</v>
      </c>
      <c r="B44" s="22"/>
      <c r="C44" s="2">
        <f t="shared" ref="C44:C51" si="12">IFERROR(B44/12,0)</f>
        <v>0</v>
      </c>
      <c r="E44" s="15">
        <f t="shared" ref="E44:E51" si="13">IFERROR(SUM(F44:Q44)/COUNT(F44:Q44),0)</f>
        <v>0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7"/>
      <c r="R44" s="17">
        <f t="shared" ref="R44:R51" si="14">SUM(F44:Q44)</f>
        <v>0</v>
      </c>
    </row>
    <row r="45" spans="1:18" ht="13.2">
      <c r="A45" s="1" t="s">
        <v>58</v>
      </c>
      <c r="B45" s="22"/>
      <c r="C45" s="2">
        <f t="shared" si="12"/>
        <v>0</v>
      </c>
      <c r="E45" s="15">
        <f t="shared" si="13"/>
        <v>0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7"/>
      <c r="R45" s="17">
        <f t="shared" si="14"/>
        <v>0</v>
      </c>
    </row>
    <row r="46" spans="1:18" ht="13.2">
      <c r="A46" s="1" t="s">
        <v>58</v>
      </c>
      <c r="B46" s="22"/>
      <c r="C46" s="2">
        <f t="shared" si="12"/>
        <v>0</v>
      </c>
      <c r="E46" s="15">
        <f t="shared" si="13"/>
        <v>0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7"/>
      <c r="R46" s="17">
        <f t="shared" si="14"/>
        <v>0</v>
      </c>
    </row>
    <row r="47" spans="1:18" ht="13.2">
      <c r="A47" s="1" t="s">
        <v>58</v>
      </c>
      <c r="B47" s="22"/>
      <c r="C47" s="2">
        <f t="shared" si="12"/>
        <v>0</v>
      </c>
      <c r="E47" s="15">
        <f t="shared" si="13"/>
        <v>0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7"/>
      <c r="R47" s="17">
        <f t="shared" si="14"/>
        <v>0</v>
      </c>
    </row>
    <row r="48" spans="1:18" ht="13.2">
      <c r="A48" s="1" t="s">
        <v>58</v>
      </c>
      <c r="B48" s="22"/>
      <c r="C48" s="2">
        <f t="shared" si="12"/>
        <v>0</v>
      </c>
      <c r="E48" s="15">
        <f t="shared" si="13"/>
        <v>0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7"/>
      <c r="R48" s="17">
        <f t="shared" si="14"/>
        <v>0</v>
      </c>
    </row>
    <row r="49" spans="1:18" ht="13.2">
      <c r="A49" s="1" t="s">
        <v>58</v>
      </c>
      <c r="B49" s="22"/>
      <c r="C49" s="2">
        <f t="shared" si="12"/>
        <v>0</v>
      </c>
      <c r="E49" s="15">
        <f t="shared" si="13"/>
        <v>0</v>
      </c>
      <c r="F49" s="15"/>
      <c r="G49" s="15"/>
      <c r="H49" s="15"/>
      <c r="I49" s="15"/>
      <c r="J49" s="26"/>
      <c r="K49" s="15"/>
      <c r="L49" s="15"/>
      <c r="M49" s="15"/>
      <c r="N49" s="15"/>
      <c r="O49" s="15"/>
      <c r="P49" s="15"/>
      <c r="Q49" s="15"/>
      <c r="R49" s="17">
        <f t="shared" si="14"/>
        <v>0</v>
      </c>
    </row>
    <row r="50" spans="1:18" ht="13.2">
      <c r="A50" s="1" t="s">
        <v>58</v>
      </c>
      <c r="B50" s="22"/>
      <c r="C50" s="2">
        <f t="shared" si="12"/>
        <v>0</v>
      </c>
      <c r="E50" s="15">
        <f t="shared" si="13"/>
        <v>0</v>
      </c>
      <c r="F50" s="15"/>
      <c r="G50" s="15"/>
      <c r="H50" s="15"/>
      <c r="I50" s="15"/>
      <c r="J50" s="26"/>
      <c r="K50" s="15"/>
      <c r="L50" s="15"/>
      <c r="M50" s="15"/>
      <c r="N50" s="15"/>
      <c r="O50" s="15"/>
      <c r="P50" s="15"/>
      <c r="Q50" s="15"/>
      <c r="R50" s="17">
        <f t="shared" si="14"/>
        <v>0</v>
      </c>
    </row>
    <row r="51" spans="1:18" ht="13.2">
      <c r="A51" s="1" t="s">
        <v>58</v>
      </c>
      <c r="B51" s="22"/>
      <c r="C51" s="2">
        <f t="shared" si="12"/>
        <v>0</v>
      </c>
      <c r="E51" s="15">
        <f t="shared" si="13"/>
        <v>0</v>
      </c>
      <c r="F51" s="15"/>
      <c r="G51" s="15"/>
      <c r="H51" s="15"/>
      <c r="I51" s="15"/>
      <c r="J51" s="26"/>
      <c r="K51" s="15"/>
      <c r="L51" s="15"/>
      <c r="M51" s="15"/>
      <c r="N51" s="15"/>
      <c r="O51" s="15"/>
      <c r="P51" s="15"/>
      <c r="Q51" s="15"/>
      <c r="R51" s="17">
        <f t="shared" si="14"/>
        <v>0</v>
      </c>
    </row>
    <row r="52" spans="1:18" ht="13.2">
      <c r="A52" s="13" t="s">
        <v>52</v>
      </c>
      <c r="B52" s="25">
        <f>SUM(B15:B48)</f>
        <v>32160</v>
      </c>
      <c r="C52" s="20">
        <f>SUM(C15:C48)</f>
        <v>2680</v>
      </c>
      <c r="E52" s="27">
        <f>SUM(E15:E51)</f>
        <v>2731</v>
      </c>
      <c r="F52" s="27">
        <f>SUM(F15:F51)</f>
        <v>2731</v>
      </c>
      <c r="G52" s="27">
        <f t="shared" ref="G52:R52" si="15">SUM(G15:G51)</f>
        <v>0</v>
      </c>
      <c r="H52" s="27">
        <f t="shared" si="15"/>
        <v>0</v>
      </c>
      <c r="I52" s="27">
        <f t="shared" si="15"/>
        <v>0</v>
      </c>
      <c r="J52" s="27">
        <f t="shared" si="15"/>
        <v>0</v>
      </c>
      <c r="K52" s="27">
        <f t="shared" si="15"/>
        <v>0</v>
      </c>
      <c r="L52" s="27">
        <f t="shared" si="15"/>
        <v>0</v>
      </c>
      <c r="M52" s="27">
        <f t="shared" si="15"/>
        <v>0</v>
      </c>
      <c r="N52" s="27">
        <f t="shared" si="15"/>
        <v>0</v>
      </c>
      <c r="O52" s="27">
        <f t="shared" si="15"/>
        <v>0</v>
      </c>
      <c r="P52" s="27">
        <f t="shared" si="15"/>
        <v>0</v>
      </c>
      <c r="Q52" s="27">
        <f t="shared" si="15"/>
        <v>0</v>
      </c>
      <c r="R52" s="27">
        <f t="shared" si="15"/>
        <v>2731</v>
      </c>
    </row>
    <row r="53" spans="1:18" ht="13.2">
      <c r="A53" s="19" t="s">
        <v>53</v>
      </c>
      <c r="B53" s="2">
        <f>B12-B52</f>
        <v>8840</v>
      </c>
      <c r="C53" s="2">
        <f>C12-C52</f>
        <v>736.66666666666697</v>
      </c>
      <c r="E53" s="17">
        <f>E52*12</f>
        <v>32772</v>
      </c>
      <c r="F53" s="17">
        <f>F12-F52</f>
        <v>319</v>
      </c>
      <c r="G53" s="17">
        <f>G12-G52</f>
        <v>0</v>
      </c>
      <c r="H53" s="17">
        <f>H12-H52</f>
        <v>0</v>
      </c>
      <c r="I53" s="17">
        <f>I12-I52</f>
        <v>0</v>
      </c>
      <c r="J53" s="17">
        <f>J12-J52</f>
        <v>0</v>
      </c>
      <c r="K53" s="17">
        <f>K12-K52</f>
        <v>0</v>
      </c>
      <c r="L53" s="17">
        <f>L12-L52</f>
        <v>0</v>
      </c>
      <c r="M53" s="17">
        <f>M12-M52</f>
        <v>0</v>
      </c>
      <c r="N53" s="17">
        <f>N12-N52</f>
        <v>0</v>
      </c>
      <c r="O53" s="17">
        <f>O12-O52</f>
        <v>0</v>
      </c>
      <c r="P53" s="17">
        <f>P12-P52</f>
        <v>0</v>
      </c>
      <c r="Q53" s="17">
        <f>Q12-Q52</f>
        <v>0</v>
      </c>
      <c r="R53" s="17">
        <f t="shared" si="11"/>
        <v>319</v>
      </c>
    </row>
  </sheetData>
  <conditionalFormatting sqref="E15:E51">
    <cfRule type="expression" dxfId="2" priority="4">
      <formula>E15&lt;C15</formula>
    </cfRule>
  </conditionalFormatting>
  <conditionalFormatting sqref="E15:E51">
    <cfRule type="expression" dxfId="1" priority="5">
      <formula>E15&gt;C15</formula>
    </cfRule>
  </conditionalFormatting>
  <conditionalFormatting sqref="E15:E51">
    <cfRule type="expression" dxfId="0" priority="6">
      <formula>E15=C15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Gorman</dc:creator>
  <cp:lastModifiedBy>Robert Gorman</cp:lastModifiedBy>
  <dcterms:created xsi:type="dcterms:W3CDTF">2019-07-11T21:40:10Z</dcterms:created>
  <dcterms:modified xsi:type="dcterms:W3CDTF">2019-07-15T14:34:58Z</dcterms:modified>
</cp:coreProperties>
</file>